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0 AKCE 2023\12 Divadlo POLÁRKA\02 realizace\OSVĚTLENÍ\"/>
    </mc:Choice>
  </mc:AlternateContent>
  <bookViews>
    <workbookView xWindow="0" yWindow="0" windowWidth="28800" windowHeight="13545"/>
  </bookViews>
  <sheets>
    <sheet name="SUMARIZACE" sheetId="3" r:id="rId1"/>
    <sheet name="Osvětlení" sheetId="2" r:id="rId2"/>
  </sheets>
  <definedNames>
    <definedName name="_xlnm.Print_Area" localSheetId="1">Osvětlení!$A$1:$I$48</definedName>
  </definedNames>
  <calcPr calcId="152511"/>
</workbook>
</file>

<file path=xl/calcChain.xml><?xml version="1.0" encoding="utf-8"?>
<calcChain xmlns="http://schemas.openxmlformats.org/spreadsheetml/2006/main">
  <c r="A17" i="3" l="1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G44" i="2"/>
  <c r="G43" i="2"/>
  <c r="G42" i="2"/>
  <c r="G39" i="2"/>
  <c r="G38" i="2"/>
  <c r="G37" i="2"/>
  <c r="G36" i="2"/>
  <c r="G35" i="2"/>
  <c r="G34" i="2"/>
  <c r="G33" i="2"/>
  <c r="G32" i="2"/>
  <c r="G31" i="2"/>
  <c r="G28" i="2"/>
  <c r="G29" i="2" s="1"/>
  <c r="D14" i="3" s="1"/>
  <c r="G21" i="2"/>
  <c r="G22" i="2" s="1"/>
  <c r="D11" i="3" s="1"/>
  <c r="G18" i="2"/>
  <c r="G17" i="2"/>
  <c r="G14" i="2"/>
  <c r="G15" i="2" s="1"/>
  <c r="D9" i="3" s="1"/>
  <c r="G11" i="2"/>
  <c r="G12" i="2" s="1"/>
  <c r="D8" i="3" s="1"/>
  <c r="G8" i="2"/>
  <c r="G7" i="2"/>
  <c r="G45" i="2" l="1"/>
  <c r="D16" i="3" s="1"/>
  <c r="G9" i="2"/>
  <c r="D7" i="3" s="1"/>
  <c r="D12" i="3" s="1"/>
  <c r="G40" i="2"/>
  <c r="D15" i="3" s="1"/>
  <c r="G19" i="2"/>
  <c r="D10" i="3" s="1"/>
  <c r="D17" i="3" l="1"/>
  <c r="D18" i="3" s="1"/>
  <c r="D20" i="3" s="1"/>
  <c r="G23" i="2"/>
  <c r="G46" i="2"/>
  <c r="G48" i="2" l="1"/>
</calcChain>
</file>

<file path=xl/sharedStrings.xml><?xml version="1.0" encoding="utf-8"?>
<sst xmlns="http://schemas.openxmlformats.org/spreadsheetml/2006/main" count="101" uniqueCount="59">
  <si>
    <t>Osvětlení</t>
  </si>
  <si>
    <t>Položkový rozpočet: Osvětlení</t>
  </si>
  <si>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</si>
  <si>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</si>
  <si>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</si>
  <si>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</si>
  <si>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</si>
  <si>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</si>
  <si>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</si>
  <si>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</si>
  <si>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</si>
  <si>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Instalační krabice (CPV 284 220 00-6)</t>
  </si>
  <si>
    <t>KO KRABICE KU 68 - 1902</t>
  </si>
  <si>
    <t>KS</t>
  </si>
  <si>
    <t>Krabice elektroinstalační rozbočovací vč. svorek</t>
  </si>
  <si>
    <t>ks</t>
  </si>
  <si>
    <t>Celkem za :</t>
  </si>
  <si>
    <t>Nosné prvky pro uložení vodičů (CPV 284 223 00-9)</t>
  </si>
  <si>
    <t>KO TRUBKA 2323 PVC</t>
  </si>
  <si>
    <t>m</t>
  </si>
  <si>
    <t>Svítidla (CPV 315 000 00-1)</t>
  </si>
  <si>
    <t>vestavné LED svítidlo s Al rámečkem,50W/6400lm/IP20</t>
  </si>
  <si>
    <t>Vodiče (CPV 313 000 00-9)</t>
  </si>
  <si>
    <t>KABEL CMFM 5C X 0.75</t>
  </si>
  <si>
    <t>KABEL CYKY 3C x 1.5</t>
  </si>
  <si>
    <t>Vypínače (CPV 312 120 00-5)</t>
  </si>
  <si>
    <t>Tlačítko pod omítku řazení 01 barva - bílá IP 44</t>
  </si>
  <si>
    <t>Montáž (CPV 453 100 00-3)</t>
  </si>
  <si>
    <t>Hodinové zúčtovací sazby</t>
  </si>
  <si>
    <t>Pomocné práce,kompletace</t>
  </si>
  <si>
    <t>hod</t>
  </si>
  <si>
    <t>Montáže</t>
  </si>
  <si>
    <t>210203002 </t>
  </si>
  <si>
    <t>Montáž svítidla</t>
  </si>
  <si>
    <t>215201144 </t>
  </si>
  <si>
    <t>Demontáž svítidla - zářivkové vestavné vč. likvidace materiálu</t>
  </si>
  <si>
    <t>Demontážní práce</t>
  </si>
  <si>
    <t>210010322 </t>
  </si>
  <si>
    <t>Montáž krabice odbočné (KR 97) kruh. vč.zap</t>
  </si>
  <si>
    <t>210010331 </t>
  </si>
  <si>
    <t>Montáž přístrojové krabice bez zapojení</t>
  </si>
  <si>
    <t>210010006 </t>
  </si>
  <si>
    <t>Montáž trubky ohebná el.instalační (pod) typ 23 48mm</t>
  </si>
  <si>
    <t>210810042 </t>
  </si>
  <si>
    <t>Položení kabelu pevně</t>
  </si>
  <si>
    <t>210800117 </t>
  </si>
  <si>
    <t>Položení kabelu pod omítku</t>
  </si>
  <si>
    <t>Zapojení vypínače zapuštěného</t>
  </si>
  <si>
    <t>Stavební práce</t>
  </si>
  <si>
    <t>97303-1616 </t>
  </si>
  <si>
    <t>Sekání zdi cihlové, kapsy-krab.&lt;100x100x50mm</t>
  </si>
  <si>
    <t>97408-2113 </t>
  </si>
  <si>
    <t>Vysekání rýhy do stěny, omítka váp.š.do 50mm</t>
  </si>
  <si>
    <t>97408-2212 </t>
  </si>
  <si>
    <t>Vysekání rýhy do stěny, omítka-cem.š.do 30mm</t>
  </si>
  <si>
    <t>Cenová kalkulace celkem bez DPH:</t>
  </si>
  <si>
    <t>SUMARIZACE</t>
  </si>
  <si>
    <t>Celkem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</si>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</sst>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b/>
      <sz val="14"/>
      <color theme="1"/>
      <name val="Arial"/>
      <family val="2"/>
      <charset val="238"/>
    </font>
    <font>
      <sz val="11"/>
      <color theme="3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1"/>
      <color theme="3"/>
      <name val="Calibri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0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22" fillId="36" borderId="14" xfId="0" applyFont="1" applyFill="1" applyBorder="1" applyAlignment="1">
      <alignment horizontal="center" vertical="center"/>
    </xf>
    <xf numFmtId="0" fontId="25" fillId="33" borderId="14" xfId="0" applyFont="1" applyFill="1" applyBorder="1" applyAlignment="1">
      <alignment horizontal="center" vertical="center" wrapText="1"/>
    </xf>
    <xf numFmtId="0" fontId="25" fillId="33" borderId="14" xfId="0" applyFont="1" applyFill="1" applyBorder="1" applyAlignment="1">
      <alignment horizontal="left" vertical="center" wrapText="1"/>
    </xf>
    <xf numFmtId="3" fontId="25" fillId="33" borderId="14" xfId="0" applyNumberFormat="1" applyFont="1" applyFill="1" applyBorder="1" applyAlignment="1">
      <alignment horizontal="right" vertical="center"/>
    </xf>
    <xf numFmtId="164" fontId="25" fillId="33" borderId="14" xfId="1" applyNumberFormat="1" applyFont="1" applyFill="1" applyBorder="1" applyAlignment="1" applyProtection="1">
      <alignment horizontal="right" vertical="center"/>
      <protection locked="0"/>
    </xf>
    <xf numFmtId="164" fontId="25" fillId="33" borderId="14" xfId="1" applyNumberFormat="1" applyFont="1" applyFill="1" applyBorder="1" applyAlignment="1" applyProtection="1">
      <alignment horizontal="right" vertical="center"/>
      <protection hidden="1"/>
    </xf>
    <xf numFmtId="0" fontId="23" fillId="37" borderId="14" xfId="0" applyFont="1" applyFill="1" applyBorder="1" applyAlignment="1">
      <alignment horizontal="left" vertical="top"/>
    </xf>
    <xf numFmtId="42" fontId="23" fillId="37" borderId="14" xfId="0" applyNumberFormat="1" applyFont="1" applyFill="1" applyBorder="1" applyAlignment="1">
      <alignment horizontal="right" vertical="center" wrapText="1"/>
    </xf>
    <xf numFmtId="0" fontId="26" fillId="35" borderId="14" xfId="0" applyFont="1" applyFill="1" applyBorder="1" applyAlignment="1">
      <alignment horizontal="left" vertical="top"/>
    </xf>
    <xf numFmtId="42" fontId="26" fillId="35" borderId="14" xfId="0" applyNumberFormat="1" applyFont="1" applyFill="1" applyBorder="1" applyAlignment="1">
      <alignment horizontal="left" vertical="center" wrapText="1"/>
    </xf>
    <xf numFmtId="42" fontId="19" fillId="34" borderId="14" xfId="0" applyNumberFormat="1" applyFont="1" applyFill="1" applyBorder="1" applyAlignment="1">
      <alignment horizontal="right" vertical="center"/>
    </xf>
    <xf numFmtId="44" fontId="29" fillId="0" borderId="14" xfId="1" applyFont="1" applyBorder="1" applyAlignment="1">
      <alignment horizontal="right" vertical="center" wrapText="1"/>
    </xf>
    <xf numFmtId="42" fontId="30" fillId="35" borderId="14" xfId="0" applyNumberFormat="1" applyFont="1" applyFill="1" applyBorder="1" applyAlignment="1">
      <alignment horizontal="left" vertical="center" wrapText="1"/>
    </xf>
    <xf numFmtId="42" fontId="30" fillId="35" borderId="16" xfId="0" applyNumberFormat="1" applyFont="1" applyFill="1" applyBorder="1" applyAlignment="1">
      <alignment horizontal="left" vertical="center" wrapText="1"/>
    </xf>
    <xf numFmtId="44" fontId="19" fillId="34" borderId="14" xfId="1" applyFont="1" applyFill="1" applyBorder="1" applyAlignment="1">
      <alignment horizontal="right" vertical="center"/>
    </xf>
    <xf numFmtId="0" fontId="29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0" fillId="35" borderId="14" xfId="0" applyFont="1" applyFill="1" applyBorder="1" applyAlignment="1">
      <alignment horizontal="left" vertical="center" wrapText="1"/>
    </xf>
    <xf numFmtId="0" fontId="19" fillId="34" borderId="14" xfId="0" applyFont="1" applyFill="1" applyBorder="1" applyAlignment="1">
      <alignment horizontal="left" vertical="center"/>
    </xf>
    <xf numFmtId="0" fontId="30" fillId="35" borderId="16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28" fillId="0" borderId="12" xfId="0" applyFont="1" applyBorder="1" applyAlignment="1">
      <alignment horizontal="left" vertical="center" wrapText="1"/>
    </xf>
    <xf numFmtId="0" fontId="28" fillId="0" borderId="13" xfId="0" applyFont="1" applyBorder="1" applyAlignment="1">
      <alignment horizontal="left" vertical="center" wrapText="1"/>
    </xf>
    <xf numFmtId="0" fontId="28" fillId="0" borderId="15" xfId="0" applyFont="1" applyBorder="1" applyAlignment="1">
      <alignment horizontal="left" vertical="center" wrapText="1"/>
    </xf>
    <xf numFmtId="0" fontId="27" fillId="34" borderId="14" xfId="0" applyFont="1" applyFill="1" applyBorder="1" applyAlignment="1">
      <alignment horizontal="center" vertical="center"/>
    </xf>
    <xf numFmtId="0" fontId="0" fillId="34" borderId="16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9" fillId="33" borderId="14" xfId="0" applyFont="1" applyFill="1" applyBorder="1" applyAlignment="1">
      <alignment horizontal="left" vertical="center" wrapText="1"/>
    </xf>
    <xf numFmtId="0" fontId="24" fillId="33" borderId="14" xfId="0" applyFont="1" applyFill="1" applyBorder="1" applyAlignment="1">
      <alignment horizontal="left" vertical="center" wrapText="1"/>
    </xf>
    <xf numFmtId="0" fontId="23" fillId="37" borderId="14" xfId="0" applyFont="1" applyFill="1" applyBorder="1" applyAlignment="1">
      <alignment horizontal="left" vertical="center" wrapText="1"/>
    </xf>
    <xf numFmtId="0" fontId="26" fillId="35" borderId="14" xfId="0" applyFont="1" applyFill="1" applyBorder="1" applyAlignment="1">
      <alignment horizontal="left" vertical="center" wrapText="1"/>
    </xf>
    <xf numFmtId="0" fontId="21" fillId="35" borderId="10" xfId="0" applyFont="1" applyFill="1" applyBorder="1" applyAlignment="1">
      <alignment horizontal="left" vertical="center" wrapText="1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7" xfId="0" applyFont="1" applyFill="1" applyBorder="1" applyAlignment="1">
      <alignment horizontal="left" vertical="center" wrapText="1"/>
    </xf>
    <xf numFmtId="0" fontId="19" fillId="34" borderId="16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left" vertical="center" wrapText="1"/>
    </xf>
    <xf numFmtId="0" fontId="19" fillId="34" borderId="14" xfId="0" applyFont="1" applyFill="1" applyBorder="1" applyAlignment="1">
      <alignment horizontal="left" vertical="center" wrapText="1"/>
    </xf>
  </cellXfs>
  <cellStyles count="43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topLeftCell="A3" zoomScaleNormal="100" workbookViewId="0">
      <selection activeCell="F42" sqref="F42"/>
    </sheetView>
  </sheetViews>
  <sheetFormatPr defaultRowHeight="15" x14ac:dyDescent="0.25"/>
  <cols>
    <col min="1" max="1" width="38.85546875" customWidth="1"/>
    <col min="2" max="2" width="4.5703125" customWidth="1"/>
    <col min="3" max="3" width="7.85546875" customWidth="1"/>
    <col min="4" max="4" width="25.85546875" customWidth="1"/>
  </cols>
  <sheetData>
    <row r="1" spans="1:4" ht="35.1" customHeight="1" x14ac:dyDescent="0.25">
      <c r="A1" s="27" t="s">
        <v>56</v>
      </c>
      <c r="B1" s="27"/>
      <c r="C1" s="27"/>
      <c r="D1" s="27"/>
    </row>
    <row r="3" spans="1:4" ht="20.100000000000001" customHeight="1" x14ac:dyDescent="0.25">
      <c r="A3" s="28">
        <f>Osvětlení!A1</f>
        <v>34961</v>
      </c>
      <c r="B3" s="28"/>
      <c r="C3" s="28"/>
      <c r="D3" s="28"/>
    </row>
    <row r="4" spans="1:4" ht="20.100000000000001" customHeight="1" x14ac:dyDescent="0.25">
      <c r="A4" s="28" t="str">
        <f>Osvětlení!C1</f>
        <v>Položkový rozpočet: Osvětlení</v>
      </c>
      <c r="B4" s="28"/>
      <c r="C4" s="28"/>
      <c r="D4" s="28"/>
    </row>
    <row r="5" spans="1:4" ht="24.95" customHeight="1" x14ac:dyDescent="0.25">
      <c r="A5" s="29" t="str">
        <f>Osvětlení!C2</f>
        <v>Osvětlení</v>
      </c>
      <c r="B5" s="29"/>
      <c r="C5" s="29"/>
      <c r="D5" s="29"/>
    </row>
    <row r="6" spans="1:4" x14ac:dyDescent="0.25">
      <c r="A6" s="24" t="str">
        <f>Osvětlení!C4</f>
        <v>Materiál</v>
      </c>
      <c r="B6" s="25"/>
      <c r="C6" s="25"/>
      <c r="D6" s="26"/>
    </row>
    <row r="7" spans="1:4" x14ac:dyDescent="0.25">
      <c r="A7" s="18" t="str">
        <f>Osvětlení!C9</f>
        <v>Instalační krabice (CPV 284 220 00-6)</v>
      </c>
      <c r="B7" s="19"/>
      <c r="C7" s="19"/>
      <c r="D7" s="14">
        <f>Osvětlení!G9</f>
        <v>0</v>
      </c>
    </row>
    <row r="8" spans="1:4" x14ac:dyDescent="0.25">
      <c r="A8" s="18" t="str">
        <f>Osvětlení!C12</f>
        <v>Nosné prvky pro uložení vodičů (CPV 284 223 00-9)</v>
      </c>
      <c r="B8" s="19"/>
      <c r="C8" s="19"/>
      <c r="D8" s="14">
        <f>Osvětlení!G12</f>
        <v>0</v>
      </c>
    </row>
    <row r="9" spans="1:4" x14ac:dyDescent="0.25">
      <c r="A9" s="18" t="str">
        <f>Osvětlení!C15</f>
        <v>Svítidla (CPV 315 000 00-1)</v>
      </c>
      <c r="B9" s="19"/>
      <c r="C9" s="19"/>
      <c r="D9" s="14">
        <f>Osvětlení!G15</f>
        <v>0</v>
      </c>
    </row>
    <row r="10" spans="1:4" x14ac:dyDescent="0.25">
      <c r="A10" s="18" t="str">
        <f>Osvětlení!C19</f>
        <v>Vodiče (CPV 313 000 00-9)</v>
      </c>
      <c r="B10" s="19"/>
      <c r="C10" s="19"/>
      <c r="D10" s="14">
        <f>Osvětlení!G19</f>
        <v>0</v>
      </c>
    </row>
    <row r="11" spans="1:4" x14ac:dyDescent="0.25">
      <c r="A11" s="18" t="str">
        <f>Osvětlení!C22</f>
        <v>Vypínače (CPV 312 120 00-5)</v>
      </c>
      <c r="B11" s="19"/>
      <c r="C11" s="19"/>
      <c r="D11" s="14">
        <f>Osvětlení!G22</f>
        <v>0</v>
      </c>
    </row>
    <row r="12" spans="1:4" x14ac:dyDescent="0.25">
      <c r="A12" s="22" t="str">
        <f>Osvětlení!C23</f>
        <v>Materiál</v>
      </c>
      <c r="B12" s="23"/>
      <c r="C12" s="23"/>
      <c r="D12" s="16">
        <f>+D7+D8+D9+D10+D11</f>
        <v>0</v>
      </c>
    </row>
    <row r="13" spans="1:4" x14ac:dyDescent="0.25">
      <c r="A13" s="24" t="str">
        <f>Osvětlení!C25</f>
        <v>Montáž (CPV 453 100 00-3)</v>
      </c>
      <c r="B13" s="25"/>
      <c r="C13" s="25"/>
      <c r="D13" s="26"/>
    </row>
    <row r="14" spans="1:4" x14ac:dyDescent="0.25">
      <c r="A14" s="18" t="str">
        <f>Osvětlení!C29</f>
        <v>Hodinové zúčtovací sazby</v>
      </c>
      <c r="B14" s="19"/>
      <c r="C14" s="19"/>
      <c r="D14" s="14">
        <f>Osvětlení!G29</f>
        <v>0</v>
      </c>
    </row>
    <row r="15" spans="1:4" x14ac:dyDescent="0.25">
      <c r="A15" s="18" t="str">
        <f>Osvětlení!C40</f>
        <v>Montáže</v>
      </c>
      <c r="B15" s="19"/>
      <c r="C15" s="19"/>
      <c r="D15" s="14">
        <f>Osvětlení!G40</f>
        <v>0</v>
      </c>
    </row>
    <row r="16" spans="1:4" x14ac:dyDescent="0.25">
      <c r="A16" s="18" t="str">
        <f>Osvětlení!C45</f>
        <v>Stavební práce</v>
      </c>
      <c r="B16" s="19"/>
      <c r="C16" s="19"/>
      <c r="D16" s="14">
        <f>Osvětlení!G45</f>
        <v>0</v>
      </c>
    </row>
    <row r="17" spans="1:4" x14ac:dyDescent="0.25">
      <c r="A17" s="20" t="str">
        <f>Osvětlení!C46</f>
        <v>Montáž (CPV 453 100 00-3)</v>
      </c>
      <c r="B17" s="19"/>
      <c r="C17" s="19"/>
      <c r="D17" s="15">
        <f>+D14+D15+D16</f>
        <v>0</v>
      </c>
    </row>
    <row r="18" spans="1:4" x14ac:dyDescent="0.25">
      <c r="A18" s="21" t="s">
        <v>57</v>
      </c>
      <c r="B18" s="21"/>
      <c r="C18" s="21"/>
      <c r="D18" s="17">
        <f>+D12+D17</f>
        <v>0</v>
      </c>
    </row>
    <row r="20" spans="1:4" ht="24.95" customHeight="1" x14ac:dyDescent="0.25">
      <c r="A20" s="21" t="s">
        <v>58</v>
      </c>
      <c r="B20" s="21"/>
      <c r="C20" s="21"/>
      <c r="D20" s="17">
        <f>+D18</f>
        <v>0</v>
      </c>
    </row>
  </sheetData>
  <mergeCells count="18">
    <mergeCell ref="A7:C7"/>
    <mergeCell ref="A1:D1"/>
    <mergeCell ref="A3:D3"/>
    <mergeCell ref="A4:D4"/>
    <mergeCell ref="A5:D5"/>
    <mergeCell ref="A6:D6"/>
    <mergeCell ref="A20:C20"/>
    <mergeCell ref="A8:C8"/>
    <mergeCell ref="A9:C9"/>
    <mergeCell ref="A10:C10"/>
    <mergeCell ref="A11:C11"/>
    <mergeCell ref="A12:C12"/>
    <mergeCell ref="A13:D13"/>
    <mergeCell ref="A14:C14"/>
    <mergeCell ref="A15:C15"/>
    <mergeCell ref="A16:C16"/>
    <mergeCell ref="A17:C17"/>
    <mergeCell ref="A18:C18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&amp;CZpracováno v systému QComposer - www.PodporaObchodu.CZ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showGridLines="0" topLeftCell="A10" zoomScaleNormal="100" workbookViewId="0">
      <selection activeCell="O47" sqref="O47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37">
        <v>34961</v>
      </c>
      <c r="B1" s="37"/>
      <c r="C1" s="37" t="s">
        <v>1</v>
      </c>
      <c r="D1" s="37"/>
      <c r="E1" s="37"/>
      <c r="F1" s="37"/>
      <c r="G1" s="37"/>
      <c r="H1" s="2"/>
      <c r="I1" s="2"/>
      <c r="J1" s="2"/>
      <c r="K1" s="2"/>
    </row>
    <row r="2" spans="1:11" ht="24.95" customHeight="1" x14ac:dyDescent="0.2">
      <c r="A2" s="38" t="s">
        <v>2</v>
      </c>
      <c r="B2" s="38"/>
      <c r="C2" s="39" t="s">
        <v>0</v>
      </c>
      <c r="D2" s="39"/>
      <c r="E2" s="39"/>
      <c r="F2" s="39"/>
      <c r="G2" s="39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34"/>
      <c r="B4" s="35"/>
      <c r="C4" s="35" t="s">
        <v>3</v>
      </c>
      <c r="D4" s="35"/>
      <c r="E4" s="35"/>
      <c r="F4" s="35"/>
      <c r="G4" s="36"/>
      <c r="H4" s="2"/>
      <c r="I4" s="2"/>
      <c r="J4" s="2"/>
      <c r="K4" s="2"/>
    </row>
    <row r="5" spans="1:11" ht="15" x14ac:dyDescent="0.2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2"/>
      <c r="I5" s="2"/>
      <c r="J5" s="2"/>
      <c r="K5" s="2"/>
    </row>
    <row r="6" spans="1:11" ht="15" x14ac:dyDescent="0.2">
      <c r="A6" s="30"/>
      <c r="B6" s="30"/>
      <c r="C6" s="31" t="s">
        <v>11</v>
      </c>
      <c r="D6" s="31"/>
      <c r="E6" s="31"/>
      <c r="F6" s="31"/>
      <c r="G6" s="31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12</v>
      </c>
      <c r="D7" s="4" t="s">
        <v>13</v>
      </c>
      <c r="E7" s="6">
        <v>3</v>
      </c>
      <c r="F7" s="7">
        <v>0</v>
      </c>
      <c r="G7" s="8">
        <f>F7*E7</f>
        <v>0</v>
      </c>
      <c r="H7" s="2"/>
      <c r="I7" s="2"/>
    </row>
    <row r="8" spans="1:11" ht="15" x14ac:dyDescent="0.2">
      <c r="A8" s="4">
        <v>2</v>
      </c>
      <c r="B8" s="5"/>
      <c r="C8" s="5" t="s">
        <v>14</v>
      </c>
      <c r="D8" s="4" t="s">
        <v>15</v>
      </c>
      <c r="E8" s="6">
        <v>1</v>
      </c>
      <c r="F8" s="7">
        <v>0</v>
      </c>
      <c r="G8" s="8">
        <f>F8*E8</f>
        <v>0</v>
      </c>
      <c r="H8" s="2"/>
      <c r="I8" s="2"/>
    </row>
    <row r="9" spans="1:11" ht="15" x14ac:dyDescent="0.2">
      <c r="A9" s="9"/>
      <c r="B9" s="9" t="s">
        <v>16</v>
      </c>
      <c r="C9" s="32" t="s">
        <v>11</v>
      </c>
      <c r="D9" s="19"/>
      <c r="E9" s="19"/>
      <c r="F9" s="19"/>
      <c r="G9" s="10">
        <f>SUM(G7:G8)</f>
        <v>0</v>
      </c>
      <c r="H9" s="2"/>
      <c r="I9" s="2"/>
      <c r="J9" s="2"/>
      <c r="K9" s="2"/>
    </row>
    <row r="10" spans="1:11" ht="15" x14ac:dyDescent="0.2">
      <c r="A10" s="30"/>
      <c r="B10" s="30"/>
      <c r="C10" s="31" t="s">
        <v>17</v>
      </c>
      <c r="D10" s="31"/>
      <c r="E10" s="31"/>
      <c r="F10" s="31"/>
      <c r="G10" s="31"/>
      <c r="H10" s="2"/>
      <c r="I10" s="2"/>
      <c r="J10" s="2"/>
      <c r="K10" s="2"/>
    </row>
    <row r="11" spans="1:11" ht="15" x14ac:dyDescent="0.2">
      <c r="A11" s="4">
        <v>3</v>
      </c>
      <c r="B11" s="5"/>
      <c r="C11" s="5" t="s">
        <v>18</v>
      </c>
      <c r="D11" s="4" t="s">
        <v>19</v>
      </c>
      <c r="E11" s="6">
        <v>5</v>
      </c>
      <c r="F11" s="7">
        <v>0</v>
      </c>
      <c r="G11" s="8">
        <f>F11*E11</f>
        <v>0</v>
      </c>
      <c r="H11" s="2"/>
      <c r="I11" s="2"/>
    </row>
    <row r="12" spans="1:11" ht="15" x14ac:dyDescent="0.2">
      <c r="A12" s="9"/>
      <c r="B12" s="9" t="s">
        <v>16</v>
      </c>
      <c r="C12" s="32" t="s">
        <v>17</v>
      </c>
      <c r="D12" s="19"/>
      <c r="E12" s="19"/>
      <c r="F12" s="19"/>
      <c r="G12" s="10">
        <f>SUM(G11:G11)</f>
        <v>0</v>
      </c>
      <c r="H12" s="2"/>
      <c r="I12" s="2"/>
      <c r="J12" s="2"/>
      <c r="K12" s="2"/>
    </row>
    <row r="13" spans="1:11" ht="15" x14ac:dyDescent="0.2">
      <c r="A13" s="30"/>
      <c r="B13" s="30"/>
      <c r="C13" s="31" t="s">
        <v>20</v>
      </c>
      <c r="D13" s="31"/>
      <c r="E13" s="31"/>
      <c r="F13" s="31"/>
      <c r="G13" s="31"/>
      <c r="H13" s="2"/>
      <c r="I13" s="2"/>
      <c r="J13" s="2"/>
      <c r="K13" s="2"/>
    </row>
    <row r="14" spans="1:11" ht="15" x14ac:dyDescent="0.2">
      <c r="A14" s="4">
        <v>4</v>
      </c>
      <c r="B14" s="5"/>
      <c r="C14" s="5" t="s">
        <v>21</v>
      </c>
      <c r="D14" s="4" t="s">
        <v>15</v>
      </c>
      <c r="E14" s="6">
        <v>13</v>
      </c>
      <c r="F14" s="7">
        <v>0</v>
      </c>
      <c r="G14" s="8">
        <f>F14*E14</f>
        <v>0</v>
      </c>
      <c r="H14" s="2"/>
      <c r="I14" s="2"/>
    </row>
    <row r="15" spans="1:11" ht="15" x14ac:dyDescent="0.2">
      <c r="A15" s="9"/>
      <c r="B15" s="9" t="s">
        <v>16</v>
      </c>
      <c r="C15" s="32" t="s">
        <v>20</v>
      </c>
      <c r="D15" s="19"/>
      <c r="E15" s="19"/>
      <c r="F15" s="19"/>
      <c r="G15" s="10">
        <f>SUM(G14:G14)</f>
        <v>0</v>
      </c>
      <c r="H15" s="2"/>
      <c r="I15" s="2"/>
      <c r="J15" s="2"/>
      <c r="K15" s="2"/>
    </row>
    <row r="16" spans="1:11" ht="15" x14ac:dyDescent="0.2">
      <c r="A16" s="30"/>
      <c r="B16" s="30"/>
      <c r="C16" s="31" t="s">
        <v>22</v>
      </c>
      <c r="D16" s="31"/>
      <c r="E16" s="31"/>
      <c r="F16" s="31"/>
      <c r="G16" s="31"/>
      <c r="H16" s="2"/>
      <c r="I16" s="2"/>
      <c r="J16" s="2"/>
      <c r="K16" s="2"/>
    </row>
    <row r="17" spans="1:11" ht="15" x14ac:dyDescent="0.2">
      <c r="A17" s="4">
        <v>5</v>
      </c>
      <c r="B17" s="5"/>
      <c r="C17" s="5" t="s">
        <v>23</v>
      </c>
      <c r="D17" s="4" t="s">
        <v>19</v>
      </c>
      <c r="E17" s="6">
        <v>5</v>
      </c>
      <c r="F17" s="7">
        <v>0</v>
      </c>
      <c r="G17" s="8">
        <f>F17*E17</f>
        <v>0</v>
      </c>
      <c r="H17" s="2"/>
      <c r="I17" s="2"/>
    </row>
    <row r="18" spans="1:11" ht="15" x14ac:dyDescent="0.2">
      <c r="A18" s="4">
        <v>6</v>
      </c>
      <c r="B18" s="5"/>
      <c r="C18" s="5" t="s">
        <v>24</v>
      </c>
      <c r="D18" s="4" t="s">
        <v>19</v>
      </c>
      <c r="E18" s="6">
        <v>50</v>
      </c>
      <c r="F18" s="7">
        <v>0</v>
      </c>
      <c r="G18" s="8">
        <f>F18*E18</f>
        <v>0</v>
      </c>
      <c r="H18" s="2"/>
      <c r="I18" s="2"/>
    </row>
    <row r="19" spans="1:11" ht="15" x14ac:dyDescent="0.2">
      <c r="A19" s="9"/>
      <c r="B19" s="9" t="s">
        <v>16</v>
      </c>
      <c r="C19" s="32" t="s">
        <v>22</v>
      </c>
      <c r="D19" s="19"/>
      <c r="E19" s="19"/>
      <c r="F19" s="19"/>
      <c r="G19" s="10">
        <f>SUM(G17:G18)</f>
        <v>0</v>
      </c>
      <c r="H19" s="2"/>
      <c r="I19" s="2"/>
      <c r="J19" s="2"/>
      <c r="K19" s="2"/>
    </row>
    <row r="20" spans="1:11" ht="15" x14ac:dyDescent="0.2">
      <c r="A20" s="30"/>
      <c r="B20" s="30"/>
      <c r="C20" s="31" t="s">
        <v>25</v>
      </c>
      <c r="D20" s="31"/>
      <c r="E20" s="31"/>
      <c r="F20" s="31"/>
      <c r="G20" s="31"/>
      <c r="H20" s="2"/>
      <c r="I20" s="2"/>
      <c r="J20" s="2"/>
      <c r="K20" s="2"/>
    </row>
    <row r="21" spans="1:11" ht="15" x14ac:dyDescent="0.2">
      <c r="A21" s="4">
        <v>7</v>
      </c>
      <c r="B21" s="5"/>
      <c r="C21" s="5" t="s">
        <v>26</v>
      </c>
      <c r="D21" s="4" t="s">
        <v>15</v>
      </c>
      <c r="E21" s="6">
        <v>3</v>
      </c>
      <c r="F21" s="7">
        <v>0</v>
      </c>
      <c r="G21" s="8">
        <f>F21*E21</f>
        <v>0</v>
      </c>
      <c r="H21" s="2"/>
      <c r="I21" s="2"/>
    </row>
    <row r="22" spans="1:11" ht="15" x14ac:dyDescent="0.2">
      <c r="A22" s="9"/>
      <c r="B22" s="9" t="s">
        <v>16</v>
      </c>
      <c r="C22" s="32" t="s">
        <v>25</v>
      </c>
      <c r="D22" s="19"/>
      <c r="E22" s="19"/>
      <c r="F22" s="19"/>
      <c r="G22" s="10">
        <f>SUM(G21:G21)</f>
        <v>0</v>
      </c>
      <c r="H22" s="2"/>
      <c r="I22" s="2"/>
      <c r="J22" s="2"/>
      <c r="K22" s="2"/>
    </row>
    <row r="23" spans="1:11" ht="15" x14ac:dyDescent="0.2">
      <c r="A23" s="11"/>
      <c r="B23" s="11" t="s">
        <v>16</v>
      </c>
      <c r="C23" s="33" t="s">
        <v>3</v>
      </c>
      <c r="D23" s="19"/>
      <c r="E23" s="19"/>
      <c r="F23" s="19"/>
      <c r="G23" s="12">
        <f>+G9+G12+G15+G19+G22</f>
        <v>0</v>
      </c>
      <c r="H23" s="2"/>
      <c r="I23" s="2"/>
      <c r="J23" s="2"/>
      <c r="K23" s="2"/>
    </row>
    <row r="24" spans="1:11" ht="15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ht="15" x14ac:dyDescent="0.2">
      <c r="A25" s="34"/>
      <c r="B25" s="35"/>
      <c r="C25" s="35" t="s">
        <v>27</v>
      </c>
      <c r="D25" s="35"/>
      <c r="E25" s="35"/>
      <c r="F25" s="35"/>
      <c r="G25" s="36"/>
      <c r="H25" s="2"/>
      <c r="I25" s="2"/>
      <c r="J25" s="2"/>
      <c r="K25" s="2"/>
    </row>
    <row r="26" spans="1:11" ht="15" x14ac:dyDescent="0.2">
      <c r="A26" s="3" t="s">
        <v>4</v>
      </c>
      <c r="B26" s="3" t="s">
        <v>5</v>
      </c>
      <c r="C26" s="3" t="s">
        <v>6</v>
      </c>
      <c r="D26" s="3" t="s">
        <v>7</v>
      </c>
      <c r="E26" s="3" t="s">
        <v>8</v>
      </c>
      <c r="F26" s="3" t="s">
        <v>9</v>
      </c>
      <c r="G26" s="3" t="s">
        <v>10</v>
      </c>
      <c r="H26" s="2"/>
      <c r="I26" s="2"/>
      <c r="J26" s="2"/>
      <c r="K26" s="2"/>
    </row>
    <row r="27" spans="1:11" ht="15" x14ac:dyDescent="0.2">
      <c r="A27" s="30"/>
      <c r="B27" s="30"/>
      <c r="C27" s="31" t="s">
        <v>28</v>
      </c>
      <c r="D27" s="31"/>
      <c r="E27" s="31"/>
      <c r="F27" s="31"/>
      <c r="G27" s="31"/>
      <c r="H27" s="2"/>
      <c r="I27" s="2"/>
      <c r="J27" s="2"/>
      <c r="K27" s="2"/>
    </row>
    <row r="28" spans="1:11" ht="15" x14ac:dyDescent="0.2">
      <c r="A28" s="4">
        <v>8</v>
      </c>
      <c r="B28" s="5"/>
      <c r="C28" s="5" t="s">
        <v>29</v>
      </c>
      <c r="D28" s="4" t="s">
        <v>30</v>
      </c>
      <c r="E28" s="6">
        <v>6</v>
      </c>
      <c r="F28" s="7">
        <v>0</v>
      </c>
      <c r="G28" s="8">
        <f>F28*E28</f>
        <v>0</v>
      </c>
      <c r="H28" s="2"/>
      <c r="I28" s="2"/>
    </row>
    <row r="29" spans="1:11" ht="15" x14ac:dyDescent="0.2">
      <c r="A29" s="9"/>
      <c r="B29" s="9" t="s">
        <v>16</v>
      </c>
      <c r="C29" s="32" t="s">
        <v>28</v>
      </c>
      <c r="D29" s="19"/>
      <c r="E29" s="19"/>
      <c r="F29" s="19"/>
      <c r="G29" s="10">
        <f>SUM(G28:G28)</f>
        <v>0</v>
      </c>
      <c r="H29" s="2"/>
      <c r="I29" s="2"/>
      <c r="J29" s="2"/>
      <c r="K29" s="2"/>
    </row>
    <row r="30" spans="1:11" ht="15" x14ac:dyDescent="0.2">
      <c r="A30" s="30"/>
      <c r="B30" s="30"/>
      <c r="C30" s="31" t="s">
        <v>31</v>
      </c>
      <c r="D30" s="31"/>
      <c r="E30" s="31"/>
      <c r="F30" s="31"/>
      <c r="G30" s="31"/>
      <c r="H30" s="2"/>
      <c r="I30" s="2"/>
      <c r="J30" s="2"/>
      <c r="K30" s="2"/>
    </row>
    <row r="31" spans="1:11" ht="15" x14ac:dyDescent="0.2">
      <c r="A31" s="4">
        <v>9</v>
      </c>
      <c r="B31" s="5" t="s">
        <v>32</v>
      </c>
      <c r="C31" s="5" t="s">
        <v>33</v>
      </c>
      <c r="D31" s="4" t="s">
        <v>15</v>
      </c>
      <c r="E31" s="6">
        <v>13</v>
      </c>
      <c r="F31" s="7">
        <v>0</v>
      </c>
      <c r="G31" s="8">
        <f t="shared" ref="G31:G39" si="0">F31*E31</f>
        <v>0</v>
      </c>
      <c r="H31" s="2"/>
      <c r="I31" s="2"/>
    </row>
    <row r="32" spans="1:11" ht="15" x14ac:dyDescent="0.2">
      <c r="A32" s="4">
        <v>10</v>
      </c>
      <c r="B32" s="5" t="s">
        <v>34</v>
      </c>
      <c r="C32" s="5" t="s">
        <v>35</v>
      </c>
      <c r="D32" s="4" t="s">
        <v>15</v>
      </c>
      <c r="E32" s="6">
        <v>7</v>
      </c>
      <c r="F32" s="7">
        <v>0</v>
      </c>
      <c r="G32" s="8">
        <f t="shared" si="0"/>
        <v>0</v>
      </c>
      <c r="H32" s="2"/>
      <c r="I32" s="2"/>
    </row>
    <row r="33" spans="1:11" ht="15" x14ac:dyDescent="0.2">
      <c r="A33" s="4">
        <v>11</v>
      </c>
      <c r="B33" s="5"/>
      <c r="C33" s="5" t="s">
        <v>36</v>
      </c>
      <c r="D33" s="4" t="s">
        <v>30</v>
      </c>
      <c r="E33" s="6">
        <v>5</v>
      </c>
      <c r="F33" s="7">
        <v>0</v>
      </c>
      <c r="G33" s="8">
        <f t="shared" si="0"/>
        <v>0</v>
      </c>
      <c r="H33" s="2"/>
      <c r="I33" s="2"/>
    </row>
    <row r="34" spans="1:11" ht="15" x14ac:dyDescent="0.2">
      <c r="A34" s="4">
        <v>12</v>
      </c>
      <c r="B34" s="5" t="s">
        <v>37</v>
      </c>
      <c r="C34" s="5" t="s">
        <v>38</v>
      </c>
      <c r="D34" s="4" t="s">
        <v>15</v>
      </c>
      <c r="E34" s="6">
        <v>1</v>
      </c>
      <c r="F34" s="7">
        <v>0</v>
      </c>
      <c r="G34" s="8">
        <f t="shared" si="0"/>
        <v>0</v>
      </c>
      <c r="H34" s="2"/>
      <c r="I34" s="2"/>
    </row>
    <row r="35" spans="1:11" ht="15" x14ac:dyDescent="0.2">
      <c r="A35" s="4">
        <v>13</v>
      </c>
      <c r="B35" s="5" t="s">
        <v>39</v>
      </c>
      <c r="C35" s="5" t="s">
        <v>40</v>
      </c>
      <c r="D35" s="4" t="s">
        <v>15</v>
      </c>
      <c r="E35" s="6">
        <v>3</v>
      </c>
      <c r="F35" s="7">
        <v>0</v>
      </c>
      <c r="G35" s="8">
        <f t="shared" si="0"/>
        <v>0</v>
      </c>
      <c r="H35" s="2"/>
      <c r="I35" s="2"/>
    </row>
    <row r="36" spans="1:11" ht="15" x14ac:dyDescent="0.2">
      <c r="A36" s="4">
        <v>14</v>
      </c>
      <c r="B36" s="5" t="s">
        <v>41</v>
      </c>
      <c r="C36" s="5" t="s">
        <v>42</v>
      </c>
      <c r="D36" s="4" t="s">
        <v>19</v>
      </c>
      <c r="E36" s="6">
        <v>5</v>
      </c>
      <c r="F36" s="7">
        <v>0</v>
      </c>
      <c r="G36" s="8">
        <f t="shared" si="0"/>
        <v>0</v>
      </c>
      <c r="H36" s="2"/>
      <c r="I36" s="2"/>
    </row>
    <row r="37" spans="1:11" ht="15" x14ac:dyDescent="0.2">
      <c r="A37" s="4">
        <v>15</v>
      </c>
      <c r="B37" s="5" t="s">
        <v>43</v>
      </c>
      <c r="C37" s="5" t="s">
        <v>44</v>
      </c>
      <c r="D37" s="4" t="s">
        <v>19</v>
      </c>
      <c r="E37" s="6">
        <v>50</v>
      </c>
      <c r="F37" s="7">
        <v>0</v>
      </c>
      <c r="G37" s="8">
        <f t="shared" si="0"/>
        <v>0</v>
      </c>
      <c r="H37" s="2"/>
      <c r="I37" s="2"/>
    </row>
    <row r="38" spans="1:11" ht="15" x14ac:dyDescent="0.2">
      <c r="A38" s="4">
        <v>16</v>
      </c>
      <c r="B38" s="5" t="s">
        <v>45</v>
      </c>
      <c r="C38" s="5" t="s">
        <v>46</v>
      </c>
      <c r="D38" s="4" t="s">
        <v>19</v>
      </c>
      <c r="E38" s="6">
        <v>5</v>
      </c>
      <c r="F38" s="7">
        <v>0</v>
      </c>
      <c r="G38" s="8">
        <f t="shared" si="0"/>
        <v>0</v>
      </c>
      <c r="H38" s="2"/>
      <c r="I38" s="2"/>
    </row>
    <row r="39" spans="1:11" ht="15" x14ac:dyDescent="0.2">
      <c r="A39" s="4">
        <v>17</v>
      </c>
      <c r="B39" s="5"/>
      <c r="C39" s="5" t="s">
        <v>47</v>
      </c>
      <c r="D39" s="4" t="s">
        <v>15</v>
      </c>
      <c r="E39" s="6">
        <v>3</v>
      </c>
      <c r="F39" s="7">
        <v>0</v>
      </c>
      <c r="G39" s="8">
        <f t="shared" si="0"/>
        <v>0</v>
      </c>
      <c r="H39" s="2"/>
      <c r="I39" s="2"/>
    </row>
    <row r="40" spans="1:11" ht="15" x14ac:dyDescent="0.2">
      <c r="A40" s="9"/>
      <c r="B40" s="9" t="s">
        <v>16</v>
      </c>
      <c r="C40" s="32" t="s">
        <v>31</v>
      </c>
      <c r="D40" s="19"/>
      <c r="E40" s="19"/>
      <c r="F40" s="19"/>
      <c r="G40" s="10">
        <f>SUM(G31:G39)</f>
        <v>0</v>
      </c>
      <c r="H40" s="2"/>
      <c r="I40" s="2"/>
      <c r="J40" s="2"/>
      <c r="K40" s="2"/>
    </row>
    <row r="41" spans="1:11" ht="15" x14ac:dyDescent="0.2">
      <c r="A41" s="30"/>
      <c r="B41" s="30"/>
      <c r="C41" s="31" t="s">
        <v>48</v>
      </c>
      <c r="D41" s="31"/>
      <c r="E41" s="31"/>
      <c r="F41" s="31"/>
      <c r="G41" s="31"/>
      <c r="H41" s="2"/>
      <c r="I41" s="2"/>
      <c r="J41" s="2"/>
      <c r="K41" s="2"/>
    </row>
    <row r="42" spans="1:11" ht="15" x14ac:dyDescent="0.2">
      <c r="A42" s="4">
        <v>18</v>
      </c>
      <c r="B42" s="5" t="s">
        <v>49</v>
      </c>
      <c r="C42" s="5" t="s">
        <v>50</v>
      </c>
      <c r="D42" s="4" t="s">
        <v>15</v>
      </c>
      <c r="E42" s="6">
        <v>4</v>
      </c>
      <c r="F42" s="7">
        <v>0</v>
      </c>
      <c r="G42" s="8">
        <f>F42*E42</f>
        <v>0</v>
      </c>
      <c r="H42" s="2"/>
      <c r="I42" s="2"/>
    </row>
    <row r="43" spans="1:11" ht="15" x14ac:dyDescent="0.2">
      <c r="A43" s="4">
        <v>19</v>
      </c>
      <c r="B43" s="5" t="s">
        <v>51</v>
      </c>
      <c r="C43" s="5" t="s">
        <v>52</v>
      </c>
      <c r="D43" s="4" t="s">
        <v>19</v>
      </c>
      <c r="E43" s="6">
        <v>5</v>
      </c>
      <c r="F43" s="7">
        <v>0</v>
      </c>
      <c r="G43" s="8">
        <f>F43*E43</f>
        <v>0</v>
      </c>
      <c r="H43" s="2"/>
      <c r="I43" s="2"/>
    </row>
    <row r="44" spans="1:11" ht="15" x14ac:dyDescent="0.2">
      <c r="A44" s="4">
        <v>20</v>
      </c>
      <c r="B44" s="5" t="s">
        <v>53</v>
      </c>
      <c r="C44" s="5" t="s">
        <v>54</v>
      </c>
      <c r="D44" s="4" t="s">
        <v>19</v>
      </c>
      <c r="E44" s="6">
        <v>5</v>
      </c>
      <c r="F44" s="7">
        <v>0</v>
      </c>
      <c r="G44" s="8">
        <f>F44*E44</f>
        <v>0</v>
      </c>
      <c r="H44" s="2"/>
      <c r="I44" s="2"/>
    </row>
    <row r="45" spans="1:11" ht="15" x14ac:dyDescent="0.2">
      <c r="A45" s="9"/>
      <c r="B45" s="9" t="s">
        <v>16</v>
      </c>
      <c r="C45" s="32" t="s">
        <v>48</v>
      </c>
      <c r="D45" s="19"/>
      <c r="E45" s="19"/>
      <c r="F45" s="19"/>
      <c r="G45" s="10">
        <f>SUM(G42:G44)</f>
        <v>0</v>
      </c>
      <c r="H45" s="2"/>
      <c r="I45" s="2"/>
      <c r="J45" s="2"/>
      <c r="K45" s="2"/>
    </row>
    <row r="46" spans="1:11" ht="15" x14ac:dyDescent="0.2">
      <c r="A46" s="11"/>
      <c r="B46" s="11" t="s">
        <v>16</v>
      </c>
      <c r="C46" s="33" t="s">
        <v>27</v>
      </c>
      <c r="D46" s="19"/>
      <c r="E46" s="19"/>
      <c r="F46" s="19"/>
      <c r="G46" s="12">
        <f>+G29+G40+G45</f>
        <v>0</v>
      </c>
      <c r="H46" s="2"/>
      <c r="I46" s="2"/>
      <c r="J46" s="2"/>
      <c r="K46" s="2"/>
    </row>
    <row r="47" spans="1:11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ht="15" x14ac:dyDescent="0.2">
      <c r="A48" s="21" t="s">
        <v>55</v>
      </c>
      <c r="B48" s="21"/>
      <c r="C48" s="21"/>
      <c r="D48" s="21"/>
      <c r="E48" s="21"/>
      <c r="F48" s="21"/>
      <c r="G48" s="13">
        <f>+G23+G46</f>
        <v>0</v>
      </c>
      <c r="H48" s="2"/>
    </row>
  </sheetData>
  <mergeCells count="35">
    <mergeCell ref="A1:B1"/>
    <mergeCell ref="C1:G1"/>
    <mergeCell ref="A2:B2"/>
    <mergeCell ref="C2:G2"/>
    <mergeCell ref="A4:B4"/>
    <mergeCell ref="C4:G4"/>
    <mergeCell ref="C19:F19"/>
    <mergeCell ref="A6:B6"/>
    <mergeCell ref="C6:G6"/>
    <mergeCell ref="C9:F9"/>
    <mergeCell ref="A10:B10"/>
    <mergeCell ref="C10:G10"/>
    <mergeCell ref="C12:F12"/>
    <mergeCell ref="A13:B13"/>
    <mergeCell ref="C13:G13"/>
    <mergeCell ref="C15:F15"/>
    <mergeCell ref="A16:B16"/>
    <mergeCell ref="C16:G16"/>
    <mergeCell ref="C40:F40"/>
    <mergeCell ref="A20:B20"/>
    <mergeCell ref="C20:G20"/>
    <mergeCell ref="C22:F22"/>
    <mergeCell ref="C23:F23"/>
    <mergeCell ref="A25:B25"/>
    <mergeCell ref="C25:G25"/>
    <mergeCell ref="A27:B27"/>
    <mergeCell ref="C27:G27"/>
    <mergeCell ref="C29:F29"/>
    <mergeCell ref="A30:B30"/>
    <mergeCell ref="C30:G30"/>
    <mergeCell ref="A41:B41"/>
    <mergeCell ref="C41:G41"/>
    <mergeCell ref="C45:F45"/>
    <mergeCell ref="C46:F46"/>
    <mergeCell ref="A48:F48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SUMARIZACE</vt:lpstr>
      <vt:lpstr>Osvětlení</vt:lpstr>
      <vt:lpstr>Osvětlení!Oblast_tisku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Zdeněk Illek</cp:lastModifiedBy>
  <dcterms:created xsi:type="dcterms:W3CDTF">2023-11-02T12:27:21Z</dcterms:created>
  <dcterms:modified xsi:type="dcterms:W3CDTF">2023-11-02T12:52:40Z</dcterms:modified>
</cp:coreProperties>
</file>